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DD3A257-ABF5-4008-B442-DFFACD67CA88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  <sheet name="Sheet1" sheetId="20" r:id="rId10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B8" i="13" s="1"/>
  <c r="B5" i="19"/>
  <c r="B3" i="14"/>
  <c r="B2" i="19"/>
  <c r="M8" i="2"/>
  <c r="C8" i="14" s="1"/>
  <c r="E11" i="2"/>
  <c r="D11" i="2"/>
  <c r="C11" i="2"/>
  <c r="B11" i="2"/>
  <c r="E11" i="18"/>
  <c r="A8" i="2"/>
  <c r="E11" i="1"/>
  <c r="D11" i="1"/>
  <c r="C11" i="1"/>
  <c r="B11" i="1"/>
  <c r="A8" i="1"/>
  <c r="A8" i="9" s="1"/>
  <c r="M8" i="1"/>
  <c r="C8" i="13" s="1"/>
  <c r="C3" i="13"/>
  <c r="A8" i="18"/>
  <c r="D11" i="18"/>
  <c r="C11" i="18"/>
  <c r="B11" i="18"/>
  <c r="B3" i="19"/>
  <c r="C5" i="13"/>
  <c r="B8" i="16" l="1"/>
  <c r="C8" i="19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B4" i="14"/>
  <c r="D4" i="14" s="1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D6" i="14" s="1"/>
  <c r="C6" i="13"/>
  <c r="D6" i="13" s="1"/>
  <c r="D6" i="9" l="1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<sst xmlns="http://schemas.openxmlformats.org/spreadsheetml/2006/main" count="117" uniqueCount="37">
  <si>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</si>
  <si>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</si>
  <si>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</si>
  <si>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</si>
  <si>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</si>
  <si>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</si>
  <si>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</si>
  <si>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</si>
  <si>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</si>
  <si>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</si>
  <si>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</si>
  <si>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</si>
  <si>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</si>
  <si>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</si>
  <si>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</si>
  <si>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</si>
  <si>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</si>
  <si>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</si>
  <si>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</si>
  <si>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</si>
  <si>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</si>
  <si>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</si>
  <si>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</si>
  <si>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</si>
  <si>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</si>
  <si>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Vertical jump p  </t>
  </si>
  <si>
    <t xml:space="preserve">Parlauf </t>
  </si>
  <si>
    <t>1 +1 relay</t>
  </si>
  <si>
    <t>2 +2 relay</t>
  </si>
  <si>
    <t xml:space="preserve">4 x 1 relay </t>
  </si>
  <si>
    <t>Broadwater</t>
  </si>
  <si>
    <t xml:space="preserve">Vale </t>
  </si>
  <si>
    <t>Durrington</t>
  </si>
  <si>
    <t xml:space="preserve">English Martyrs </t>
  </si>
  <si>
    <t xml:space="preserve">Javelin Throw </t>
  </si>
  <si>
    <t xml:space="preserve">Vertical jump </t>
  </si>
  <si>
    <t>Vertical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</si>
</sst>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0" fillId="0" borderId="0" xfId="0" applyFill="1"/>
    <xf numFmtId="0" fontId="2" fillId="8" borderId="2" xfId="0" applyFont="1" applyFill="1" applyBorder="1" applyAlignment="1">
      <alignment horizontal="center"/>
    </xf>
    <xf numFmtId="0" fontId="0" fillId="0" borderId="0" xfId="0" quotePrefix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 wrapText="1"/>
    </xf>
    <xf numFmtId="0" fontId="4" fillId="9" borderId="1" xfId="0" applyFont="1" applyFill="1" applyBorder="1" applyAlignment="1">
      <alignment horizontal="center" textRotation="90" wrapText="1"/>
    </xf>
    <xf numFmtId="0" fontId="4" fillId="9" borderId="1" xfId="0" applyFont="1" applyFill="1" applyBorder="1" applyAlignment="1">
      <alignment horizontal="center" textRotation="90"/>
    </xf>
    <xf numFmtId="0" fontId="2" fillId="9" borderId="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textRotation="90"/>
    </xf>
    <xf numFmtId="0" fontId="4" fillId="9" borderId="1" xfId="0" applyFont="1" applyFill="1" applyBorder="1" applyAlignment="1">
      <alignment horizontal="left" textRotation="90"/>
    </xf>
    <xf numFmtId="0" fontId="2" fillId="9" borderId="2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left" textRotation="90"/>
    </xf>
    <xf numFmtId="0" fontId="10" fillId="9" borderId="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tabSelected="1" zoomScale="80" zoomScaleNormal="80" workbookViewId="0">
      <selection activeCell="L4" sqref="L4"/>
    </sheetView>
  </sheetViews>
  <sheetFormatPr defaultRowHeight="12.75" x14ac:dyDescent="0.2"/>
  <cols>
    <col min="1" max="1" width="36.5703125" style="20" customWidth="1"/>
    <col min="2" max="12" width="9.140625" style="20"/>
    <col min="13" max="13" width="13.5703125" style="20" bestFit="1" customWidth="1"/>
    <col min="14" max="16384" width="9.140625" style="20"/>
  </cols>
  <sheetData>
    <row r="1" spans="1:89" ht="111.75" customHeight="1" x14ac:dyDescent="0.5">
      <c r="A1" s="34" t="s">
        <v>10</v>
      </c>
      <c r="B1" s="35" t="s">
        <v>21</v>
      </c>
      <c r="C1" s="35" t="s">
        <v>22</v>
      </c>
      <c r="D1" s="35" t="s">
        <v>23</v>
      </c>
      <c r="E1" s="35" t="s">
        <v>24</v>
      </c>
      <c r="F1" s="35" t="s">
        <v>25</v>
      </c>
      <c r="G1" s="35" t="s">
        <v>19</v>
      </c>
      <c r="H1" s="35" t="s">
        <v>34</v>
      </c>
      <c r="I1" s="35" t="s">
        <v>26</v>
      </c>
      <c r="J1" s="35" t="s">
        <v>27</v>
      </c>
      <c r="K1" s="35" t="s">
        <v>28</v>
      </c>
      <c r="L1" s="35" t="s">
        <v>29</v>
      </c>
      <c r="M1" s="36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2" t="s">
        <v>30</v>
      </c>
      <c r="B2" s="33">
        <v>1</v>
      </c>
      <c r="C2" s="33">
        <v>2</v>
      </c>
      <c r="D2" s="33">
        <v>2</v>
      </c>
      <c r="E2" s="33">
        <v>1</v>
      </c>
      <c r="F2" s="33">
        <v>1</v>
      </c>
      <c r="G2" s="33">
        <v>1</v>
      </c>
      <c r="H2" s="33">
        <v>4</v>
      </c>
      <c r="I2" s="33">
        <v>1</v>
      </c>
      <c r="J2" s="33">
        <v>2</v>
      </c>
      <c r="K2" s="33">
        <v>2</v>
      </c>
      <c r="L2" s="33">
        <v>3</v>
      </c>
      <c r="M2" s="33">
        <f>SUM(B2:L2)</f>
        <v>20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2" t="s">
        <v>32</v>
      </c>
      <c r="B3" s="33">
        <v>4</v>
      </c>
      <c r="C3" s="33">
        <v>3</v>
      </c>
      <c r="D3" s="33">
        <v>3</v>
      </c>
      <c r="E3" s="33">
        <v>4</v>
      </c>
      <c r="F3" s="33">
        <v>4</v>
      </c>
      <c r="G3" s="33">
        <v>3</v>
      </c>
      <c r="H3" s="33">
        <v>1</v>
      </c>
      <c r="I3" s="33">
        <v>3</v>
      </c>
      <c r="J3" s="33">
        <v>4</v>
      </c>
      <c r="K3" s="33">
        <v>4</v>
      </c>
      <c r="L3" s="33">
        <v>2</v>
      </c>
      <c r="M3" s="33">
        <f t="shared" ref="M3:M7" si="0">SUM(B3:L3)</f>
        <v>35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2" t="s">
        <v>33</v>
      </c>
      <c r="B4" s="33">
        <v>2</v>
      </c>
      <c r="C4" s="33">
        <v>4</v>
      </c>
      <c r="D4" s="33">
        <v>4</v>
      </c>
      <c r="E4" s="33">
        <v>3</v>
      </c>
      <c r="F4" s="33">
        <v>3</v>
      </c>
      <c r="G4" s="33">
        <v>2</v>
      </c>
      <c r="H4" s="33">
        <v>2</v>
      </c>
      <c r="I4" s="33">
        <v>4</v>
      </c>
      <c r="J4" s="33">
        <v>3</v>
      </c>
      <c r="K4" s="33">
        <v>3</v>
      </c>
      <c r="L4" s="33">
        <v>4</v>
      </c>
      <c r="M4" s="33">
        <f t="shared" si="0"/>
        <v>34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2" t="s">
        <v>31</v>
      </c>
      <c r="B5" s="33">
        <v>3</v>
      </c>
      <c r="C5" s="33">
        <v>1</v>
      </c>
      <c r="D5" s="33">
        <v>1</v>
      </c>
      <c r="E5" s="33">
        <v>2</v>
      </c>
      <c r="F5" s="33">
        <v>2</v>
      </c>
      <c r="G5" s="33">
        <v>4</v>
      </c>
      <c r="H5" s="33">
        <v>3</v>
      </c>
      <c r="I5" s="33">
        <v>2</v>
      </c>
      <c r="J5" s="33">
        <v>1</v>
      </c>
      <c r="K5" s="33">
        <v>1</v>
      </c>
      <c r="L5" s="33">
        <v>1</v>
      </c>
      <c r="M5" s="33">
        <f t="shared" si="0"/>
        <v>21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>
        <f t="shared" si="0"/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f t="shared" si="0"/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1">SUM(B8,C8,D8,E8,G8,H8,I8)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30"/>
      <c r="J10" s="30"/>
      <c r="K10" s="30"/>
      <c r="L10" s="30"/>
      <c r="M10" s="30"/>
    </row>
    <row r="11" spans="1:89" ht="18.75" thickBot="1" x14ac:dyDescent="0.3">
      <c r="B11" s="7">
        <v>1</v>
      </c>
      <c r="C11" s="8">
        <v>2</v>
      </c>
      <c r="D11" s="9">
        <v>3</v>
      </c>
      <c r="E11" s="10">
        <v>4</v>
      </c>
      <c r="F11" s="10"/>
      <c r="G11" s="11"/>
      <c r="H11" s="12"/>
      <c r="I11" s="31"/>
      <c r="J11" s="31"/>
      <c r="K11" s="31"/>
      <c r="L11" s="31"/>
      <c r="M11" s="31"/>
    </row>
    <row r="15" spans="1:89" x14ac:dyDescent="0.2">
      <c r="A15" s="23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2DFD-4D79-49FA-B188-357514FFBE6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L6" sqref="L6"/>
    </sheetView>
  </sheetViews>
  <sheetFormatPr defaultRowHeight="12.75" x14ac:dyDescent="0.2"/>
  <cols>
    <col min="1" max="1" width="36.85546875" style="20" customWidth="1"/>
    <col min="2" max="16384" width="9.140625" style="20"/>
  </cols>
  <sheetData>
    <row r="1" spans="1:13" ht="68.25" x14ac:dyDescent="0.5">
      <c r="A1" s="34" t="s">
        <v>11</v>
      </c>
      <c r="B1" s="35" t="s">
        <v>21</v>
      </c>
      <c r="C1" s="35" t="s">
        <v>22</v>
      </c>
      <c r="D1" s="35" t="s">
        <v>23</v>
      </c>
      <c r="E1" s="35" t="s">
        <v>24</v>
      </c>
      <c r="F1" s="35" t="s">
        <v>35</v>
      </c>
      <c r="G1" s="35" t="s">
        <v>19</v>
      </c>
      <c r="H1" s="35" t="s">
        <v>34</v>
      </c>
      <c r="I1" s="35" t="s">
        <v>26</v>
      </c>
      <c r="J1" s="35" t="s">
        <v>27</v>
      </c>
      <c r="K1" s="35" t="s">
        <v>28</v>
      </c>
      <c r="L1" s="35" t="s">
        <v>29</v>
      </c>
      <c r="M1" s="37" t="s">
        <v>0</v>
      </c>
    </row>
    <row r="2" spans="1:13" ht="21" thickBot="1" x14ac:dyDescent="0.35">
      <c r="A2" s="32" t="s">
        <v>30</v>
      </c>
      <c r="B2" s="32">
        <v>1</v>
      </c>
      <c r="C2" s="32">
        <v>1</v>
      </c>
      <c r="D2" s="32">
        <v>1</v>
      </c>
      <c r="E2" s="32">
        <v>1</v>
      </c>
      <c r="F2" s="32">
        <v>1</v>
      </c>
      <c r="G2" s="32">
        <v>1</v>
      </c>
      <c r="H2" s="32">
        <v>3</v>
      </c>
      <c r="I2" s="32">
        <v>1</v>
      </c>
      <c r="J2" s="32">
        <v>1</v>
      </c>
      <c r="K2" s="32">
        <v>1</v>
      </c>
      <c r="L2" s="32">
        <v>1</v>
      </c>
      <c r="M2" s="33">
        <f t="shared" ref="M2:M7" si="0">SUM(B2:L2)</f>
        <v>13</v>
      </c>
    </row>
    <row r="3" spans="1:13" ht="21" thickTop="1" x14ac:dyDescent="0.3">
      <c r="A3" s="32" t="s">
        <v>32</v>
      </c>
      <c r="B3" s="38">
        <v>4</v>
      </c>
      <c r="C3" s="38">
        <v>2.5</v>
      </c>
      <c r="D3" s="38">
        <v>3</v>
      </c>
      <c r="E3" s="38">
        <v>3</v>
      </c>
      <c r="F3" s="38">
        <v>4</v>
      </c>
      <c r="G3" s="38">
        <v>3</v>
      </c>
      <c r="H3" s="38">
        <v>2</v>
      </c>
      <c r="I3" s="38">
        <v>2</v>
      </c>
      <c r="J3" s="32">
        <v>2</v>
      </c>
      <c r="K3" s="32">
        <v>4</v>
      </c>
      <c r="L3" s="32">
        <v>2</v>
      </c>
      <c r="M3" s="33">
        <f t="shared" si="0"/>
        <v>31.5</v>
      </c>
    </row>
    <row r="4" spans="1:13" ht="21" thickBot="1" x14ac:dyDescent="0.35">
      <c r="A4" s="32" t="s">
        <v>33</v>
      </c>
      <c r="B4" s="32">
        <v>2</v>
      </c>
      <c r="C4" s="32">
        <v>4</v>
      </c>
      <c r="D4" s="32">
        <v>2</v>
      </c>
      <c r="E4" s="32">
        <v>4</v>
      </c>
      <c r="F4" s="32">
        <v>3</v>
      </c>
      <c r="G4" s="32">
        <v>2</v>
      </c>
      <c r="H4" s="32">
        <v>1</v>
      </c>
      <c r="I4" s="32">
        <v>3</v>
      </c>
      <c r="J4" s="32">
        <v>3</v>
      </c>
      <c r="K4" s="32">
        <v>3</v>
      </c>
      <c r="L4" s="32">
        <v>4</v>
      </c>
      <c r="M4" s="33">
        <f t="shared" si="0"/>
        <v>31</v>
      </c>
    </row>
    <row r="5" spans="1:13" ht="21.75" thickTop="1" thickBot="1" x14ac:dyDescent="0.35">
      <c r="A5" s="32" t="s">
        <v>31</v>
      </c>
      <c r="B5" s="38">
        <v>3</v>
      </c>
      <c r="C5" s="38">
        <v>2.5</v>
      </c>
      <c r="D5" s="38">
        <v>4</v>
      </c>
      <c r="E5" s="38">
        <v>2</v>
      </c>
      <c r="F5" s="38">
        <v>2</v>
      </c>
      <c r="G5" s="38">
        <v>4</v>
      </c>
      <c r="H5" s="38">
        <v>4</v>
      </c>
      <c r="I5" s="38">
        <v>4</v>
      </c>
      <c r="J5" s="32">
        <v>4</v>
      </c>
      <c r="K5" s="32">
        <v>2</v>
      </c>
      <c r="L5" s="32">
        <v>3</v>
      </c>
      <c r="M5" s="33">
        <f t="shared" si="0"/>
        <v>34.5</v>
      </c>
    </row>
    <row r="6" spans="1:13" ht="21.75" thickTop="1" thickBot="1" x14ac:dyDescent="0.35">
      <c r="A6" s="32"/>
      <c r="B6" s="38"/>
      <c r="C6" s="38"/>
      <c r="D6" s="38"/>
      <c r="E6" s="38"/>
      <c r="F6" s="38"/>
      <c r="G6" s="38"/>
      <c r="H6" s="38"/>
      <c r="I6" s="38"/>
      <c r="J6" s="32"/>
      <c r="K6" s="32"/>
      <c r="L6" s="32"/>
      <c r="M6" s="33">
        <f t="shared" si="0"/>
        <v>0</v>
      </c>
    </row>
    <row r="7" spans="1:13" ht="21" thickTop="1" x14ac:dyDescent="0.3">
      <c r="A7" s="33"/>
      <c r="B7" s="38"/>
      <c r="C7" s="38"/>
      <c r="D7" s="38"/>
      <c r="E7" s="38"/>
      <c r="F7" s="38"/>
      <c r="G7" s="38"/>
      <c r="H7" s="38"/>
      <c r="I7" s="38"/>
      <c r="J7" s="32"/>
      <c r="K7" s="32"/>
      <c r="L7" s="32"/>
      <c r="M7" s="33">
        <f t="shared" si="0"/>
        <v>0</v>
      </c>
    </row>
    <row r="8" spans="1:13" ht="20.25" x14ac:dyDescent="0.3">
      <c r="A8" s="16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>SUM(B8,C8,D8,E8,G8,H8,I8)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</row>
    <row r="11" spans="1:13" ht="18.75" thickBot="1" x14ac:dyDescent="0.3">
      <c r="B11" s="7">
        <f>'Y5 GIRLS '!B11</f>
        <v>1</v>
      </c>
      <c r="C11" s="8">
        <f>'Y5 GIRLS '!C11</f>
        <v>2</v>
      </c>
      <c r="D11" s="9">
        <f>'Y5 GIRLS '!D11</f>
        <v>3</v>
      </c>
      <c r="E11" s="10">
        <f>'Y5 GIRLS '!E11</f>
        <v>4</v>
      </c>
      <c r="F11" s="10"/>
      <c r="G11" s="11"/>
      <c r="H11" s="12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L6" sqref="L6"/>
    </sheetView>
  </sheetViews>
  <sheetFormatPr defaultRowHeight="12.75" x14ac:dyDescent="0.2"/>
  <cols>
    <col min="1" max="1" width="36.5703125" style="20" customWidth="1"/>
    <col min="2" max="12" width="9.140625" style="20"/>
    <col min="13" max="13" width="11.5703125" style="20" bestFit="1" customWidth="1"/>
    <col min="14" max="16384" width="9.140625" style="20"/>
  </cols>
  <sheetData>
    <row r="1" spans="1:89" ht="111.75" customHeight="1" x14ac:dyDescent="0.5">
      <c r="A1" s="34" t="s">
        <v>12</v>
      </c>
      <c r="B1" s="35" t="s">
        <v>21</v>
      </c>
      <c r="C1" s="35" t="s">
        <v>22</v>
      </c>
      <c r="D1" s="35" t="s">
        <v>23</v>
      </c>
      <c r="E1" s="35" t="s">
        <v>24</v>
      </c>
      <c r="F1" s="35" t="s">
        <v>36</v>
      </c>
      <c r="G1" s="35" t="s">
        <v>19</v>
      </c>
      <c r="H1" s="35" t="s">
        <v>34</v>
      </c>
      <c r="I1" s="35" t="s">
        <v>26</v>
      </c>
      <c r="J1" s="35" t="s">
        <v>27</v>
      </c>
      <c r="K1" s="35" t="s">
        <v>28</v>
      </c>
      <c r="L1" s="35" t="s">
        <v>29</v>
      </c>
      <c r="M1" s="36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2" t="s">
        <v>30</v>
      </c>
      <c r="B2" s="33">
        <v>3</v>
      </c>
      <c r="C2" s="33">
        <v>1</v>
      </c>
      <c r="D2" s="33">
        <v>1</v>
      </c>
      <c r="E2" s="33">
        <v>2</v>
      </c>
      <c r="F2" s="33">
        <v>4</v>
      </c>
      <c r="G2" s="33">
        <v>2</v>
      </c>
      <c r="H2" s="33">
        <v>1</v>
      </c>
      <c r="I2" s="33">
        <v>4</v>
      </c>
      <c r="J2" s="33">
        <v>2</v>
      </c>
      <c r="K2" s="33">
        <v>2</v>
      </c>
      <c r="L2" s="33">
        <v>3</v>
      </c>
      <c r="M2" s="33">
        <f>SUM(B2:L2)</f>
        <v>25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2" t="s">
        <v>32</v>
      </c>
      <c r="B3" s="33">
        <v>4</v>
      </c>
      <c r="C3" s="33">
        <v>3</v>
      </c>
      <c r="D3" s="33">
        <v>4</v>
      </c>
      <c r="E3" s="33">
        <v>1</v>
      </c>
      <c r="F3" s="33">
        <v>1</v>
      </c>
      <c r="G3" s="33">
        <v>1</v>
      </c>
      <c r="H3" s="33">
        <v>3</v>
      </c>
      <c r="I3" s="33">
        <v>1</v>
      </c>
      <c r="J3" s="33">
        <v>4</v>
      </c>
      <c r="K3" s="33">
        <v>3</v>
      </c>
      <c r="L3" s="33">
        <v>2</v>
      </c>
      <c r="M3" s="33">
        <f>SUM(B3:L3)</f>
        <v>27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2" t="s">
        <v>33</v>
      </c>
      <c r="B4" s="33">
        <v>2</v>
      </c>
      <c r="C4" s="33">
        <v>2</v>
      </c>
      <c r="D4" s="33">
        <v>3</v>
      </c>
      <c r="E4" s="33">
        <v>4</v>
      </c>
      <c r="F4" s="33">
        <v>2</v>
      </c>
      <c r="G4" s="33">
        <v>4</v>
      </c>
      <c r="H4" s="33">
        <v>2</v>
      </c>
      <c r="I4" s="33">
        <v>2</v>
      </c>
      <c r="J4" s="33">
        <v>3</v>
      </c>
      <c r="K4" s="33">
        <v>1</v>
      </c>
      <c r="L4" s="33">
        <v>4</v>
      </c>
      <c r="M4" s="33">
        <f>SUM(B4:L4)</f>
        <v>29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2" t="s">
        <v>31</v>
      </c>
      <c r="B5" s="33">
        <v>1</v>
      </c>
      <c r="C5" s="33">
        <v>4</v>
      </c>
      <c r="D5" s="33">
        <v>2</v>
      </c>
      <c r="E5" s="33">
        <v>3</v>
      </c>
      <c r="F5" s="33">
        <v>3</v>
      </c>
      <c r="G5" s="33">
        <v>3</v>
      </c>
      <c r="H5" s="33">
        <v>4</v>
      </c>
      <c r="I5" s="33">
        <v>3</v>
      </c>
      <c r="J5" s="33">
        <v>1</v>
      </c>
      <c r="K5" s="33">
        <v>4</v>
      </c>
      <c r="L5" s="33">
        <v>1</v>
      </c>
      <c r="M5" s="33">
        <f>SUM(B5:L5)</f>
        <v>29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>
        <f>SUM(B6,C6,D6,E6,G6,H6,J6:L6,I6)</f>
        <v>0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>
        <f>SUM(B7:L7)</f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0">SUM(B8,C8,D8,E8,G8,H8,J8,I8)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30"/>
      <c r="K10" s="30"/>
      <c r="L10" s="30"/>
      <c r="M10" s="30"/>
    </row>
    <row r="11" spans="1:89" ht="18.75" thickBot="1" x14ac:dyDescent="0.3">
      <c r="B11" s="7">
        <f>'Y5 GIRLS '!B11</f>
        <v>1</v>
      </c>
      <c r="C11" s="8">
        <f>'Y5 GIRLS '!C11</f>
        <v>2</v>
      </c>
      <c r="D11" s="9">
        <f>'Y5 GIRLS '!D11</f>
        <v>3</v>
      </c>
      <c r="E11" s="10">
        <f>'Y5 GIRLS '!E11</f>
        <v>4</v>
      </c>
      <c r="F11" s="10"/>
      <c r="G11" s="11"/>
      <c r="H11" s="12"/>
      <c r="I11" s="19"/>
      <c r="J11" s="31"/>
      <c r="K11" s="31"/>
      <c r="L11" s="31"/>
      <c r="M11" s="31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L7" sqref="L7"/>
    </sheetView>
  </sheetViews>
  <sheetFormatPr defaultRowHeight="12.75" x14ac:dyDescent="0.2"/>
  <cols>
    <col min="1" max="1" width="37.28515625" style="20" customWidth="1"/>
    <col min="2" max="12" width="9.140625" style="20"/>
    <col min="13" max="13" width="11.140625" style="20" bestFit="1" customWidth="1"/>
    <col min="14" max="16384" width="9.140625" style="20"/>
  </cols>
  <sheetData>
    <row r="1" spans="1:13" ht="68.25" x14ac:dyDescent="0.5">
      <c r="A1" s="34" t="s">
        <v>13</v>
      </c>
      <c r="B1" s="35" t="s">
        <v>21</v>
      </c>
      <c r="C1" s="35" t="s">
        <v>22</v>
      </c>
      <c r="D1" s="35" t="s">
        <v>23</v>
      </c>
      <c r="E1" s="35" t="s">
        <v>24</v>
      </c>
      <c r="F1" s="35" t="s">
        <v>35</v>
      </c>
      <c r="G1" s="35" t="s">
        <v>19</v>
      </c>
      <c r="H1" s="35" t="s">
        <v>34</v>
      </c>
      <c r="I1" s="35" t="s">
        <v>26</v>
      </c>
      <c r="J1" s="35" t="s">
        <v>27</v>
      </c>
      <c r="K1" s="35" t="s">
        <v>28</v>
      </c>
      <c r="L1" s="35" t="s">
        <v>29</v>
      </c>
      <c r="M1" s="37" t="s">
        <v>0</v>
      </c>
    </row>
    <row r="2" spans="1:13" ht="21" thickBot="1" x14ac:dyDescent="0.35">
      <c r="A2" s="32" t="s">
        <v>30</v>
      </c>
      <c r="B2" s="32">
        <v>2</v>
      </c>
      <c r="C2" s="32">
        <v>1</v>
      </c>
      <c r="D2" s="32">
        <v>4</v>
      </c>
      <c r="E2" s="32">
        <v>3</v>
      </c>
      <c r="F2" s="32">
        <v>1</v>
      </c>
      <c r="G2" s="32">
        <v>3.5</v>
      </c>
      <c r="H2" s="32">
        <v>2</v>
      </c>
      <c r="I2" s="32">
        <v>3</v>
      </c>
      <c r="J2" s="32">
        <v>2</v>
      </c>
      <c r="K2" s="32">
        <v>3</v>
      </c>
      <c r="L2" s="32">
        <v>3</v>
      </c>
      <c r="M2" s="33">
        <f t="shared" ref="M2:M7" si="0">SUM(B2:L2)</f>
        <v>27.5</v>
      </c>
    </row>
    <row r="3" spans="1:13" ht="21" thickTop="1" x14ac:dyDescent="0.3">
      <c r="A3" s="32" t="s">
        <v>32</v>
      </c>
      <c r="B3" s="38">
        <v>3</v>
      </c>
      <c r="C3" s="38">
        <v>2.5</v>
      </c>
      <c r="D3" s="38">
        <v>1</v>
      </c>
      <c r="E3" s="38">
        <v>1</v>
      </c>
      <c r="F3" s="38">
        <v>4</v>
      </c>
      <c r="G3" s="38">
        <v>1</v>
      </c>
      <c r="H3" s="38">
        <v>1</v>
      </c>
      <c r="I3" s="38">
        <v>2</v>
      </c>
      <c r="J3" s="38">
        <v>4</v>
      </c>
      <c r="K3" s="38">
        <v>4</v>
      </c>
      <c r="L3" s="38">
        <v>1</v>
      </c>
      <c r="M3" s="33">
        <f t="shared" si="0"/>
        <v>24.5</v>
      </c>
    </row>
    <row r="4" spans="1:13" ht="21" thickBot="1" x14ac:dyDescent="0.35">
      <c r="A4" s="32" t="s">
        <v>33</v>
      </c>
      <c r="B4" s="32">
        <v>1</v>
      </c>
      <c r="C4" s="32">
        <v>4</v>
      </c>
      <c r="D4" s="32">
        <v>2</v>
      </c>
      <c r="E4" s="32">
        <v>2</v>
      </c>
      <c r="F4" s="32">
        <v>3</v>
      </c>
      <c r="G4" s="32">
        <v>3.5</v>
      </c>
      <c r="H4" s="32">
        <v>3</v>
      </c>
      <c r="I4" s="32">
        <v>1</v>
      </c>
      <c r="J4" s="32">
        <v>3</v>
      </c>
      <c r="K4" s="32">
        <v>1</v>
      </c>
      <c r="L4" s="32">
        <v>4</v>
      </c>
      <c r="M4" s="33">
        <f t="shared" si="0"/>
        <v>27.5</v>
      </c>
    </row>
    <row r="5" spans="1:13" ht="21.75" thickTop="1" thickBot="1" x14ac:dyDescent="0.35">
      <c r="A5" s="32" t="s">
        <v>31</v>
      </c>
      <c r="B5" s="38">
        <v>4</v>
      </c>
      <c r="C5" s="38">
        <v>2.5</v>
      </c>
      <c r="D5" s="38">
        <v>3</v>
      </c>
      <c r="E5" s="38">
        <v>4</v>
      </c>
      <c r="F5" s="38">
        <v>2</v>
      </c>
      <c r="G5" s="38">
        <v>2</v>
      </c>
      <c r="H5" s="38">
        <v>4</v>
      </c>
      <c r="I5" s="38">
        <v>4</v>
      </c>
      <c r="J5" s="38">
        <v>1</v>
      </c>
      <c r="K5" s="38">
        <v>2</v>
      </c>
      <c r="L5" s="38">
        <v>2</v>
      </c>
      <c r="M5" s="33">
        <f t="shared" si="0"/>
        <v>30.5</v>
      </c>
    </row>
    <row r="6" spans="1:13" ht="21.75" thickTop="1" thickBot="1" x14ac:dyDescent="0.35">
      <c r="A6" s="3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3">
        <f t="shared" si="0"/>
        <v>0</v>
      </c>
    </row>
    <row r="7" spans="1:13" ht="21.75" thickTop="1" thickBot="1" x14ac:dyDescent="0.35">
      <c r="A7" s="33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3">
        <f t="shared" si="0"/>
        <v>0</v>
      </c>
    </row>
    <row r="8" spans="1:13" ht="21" thickTop="1" x14ac:dyDescent="0.3">
      <c r="A8" s="16">
        <f>'Y5 GIRLS '!A8</f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" si="1">SUM(B8,C8,D8,E8,G8,H8,L8,I8)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18"/>
      <c r="K10" s="18"/>
    </row>
    <row r="11" spans="1:13" ht="18.75" thickBot="1" x14ac:dyDescent="0.3">
      <c r="B11" s="7">
        <f>'Y5 GIRLS '!B11</f>
        <v>1</v>
      </c>
      <c r="C11" s="8">
        <f>'Y5 GIRLS '!C11</f>
        <v>2</v>
      </c>
      <c r="D11" s="9">
        <f>'Y5 GIRLS '!D11</f>
        <v>3</v>
      </c>
      <c r="E11" s="10">
        <f>'Y5 GIRLS '!E11</f>
        <v>4</v>
      </c>
      <c r="F11" s="10"/>
      <c r="G11" s="11"/>
      <c r="H11" s="12"/>
      <c r="I11" s="19"/>
      <c r="J11" s="19"/>
      <c r="K11" s="19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G9" sqref="G9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39" t="s">
        <v>2</v>
      </c>
      <c r="B1" s="40" t="s">
        <v>14</v>
      </c>
      <c r="C1" s="40" t="s">
        <v>15</v>
      </c>
      <c r="D1" s="41" t="s">
        <v>0</v>
      </c>
    </row>
    <row r="2" spans="1:4" ht="20.25" x14ac:dyDescent="0.3">
      <c r="A2" s="42" t="str">
        <f>'Y5 GIRLS '!A2</f>
        <v>Broadwater</v>
      </c>
      <c r="B2" s="32">
        <f>'Y5 BOYS'!M2</f>
        <v>13</v>
      </c>
      <c r="C2" s="32">
        <f>'Y6 BOYS'!M2</f>
        <v>27.5</v>
      </c>
      <c r="D2" s="32">
        <f t="shared" ref="D2:D8" si="0">SUM(B2,C2)</f>
        <v>40.5</v>
      </c>
    </row>
    <row r="3" spans="1:4" ht="20.25" x14ac:dyDescent="0.3">
      <c r="A3" s="42" t="str">
        <f>'Y5 GIRLS '!A3</f>
        <v>Durrington</v>
      </c>
      <c r="B3" s="32">
        <f>'Y5 BOYS'!M3</f>
        <v>31.5</v>
      </c>
      <c r="C3" s="32">
        <f>'Y6 BOYS'!M3</f>
        <v>24.5</v>
      </c>
      <c r="D3" s="32">
        <f t="shared" si="0"/>
        <v>56</v>
      </c>
    </row>
    <row r="4" spans="1:4" ht="20.25" x14ac:dyDescent="0.3">
      <c r="A4" s="42" t="str">
        <f>'Y5 GIRLS '!A4</f>
        <v xml:space="preserve">English Martyrs </v>
      </c>
      <c r="B4" s="32">
        <f>'Y5 BOYS'!M4</f>
        <v>31</v>
      </c>
      <c r="C4" s="32">
        <f>'Y6 BOYS'!M4</f>
        <v>27.5</v>
      </c>
      <c r="D4" s="32">
        <f t="shared" si="0"/>
        <v>58.5</v>
      </c>
    </row>
    <row r="5" spans="1:4" ht="20.25" x14ac:dyDescent="0.3">
      <c r="A5" s="42" t="str">
        <f>'Y5 GIRLS '!A5</f>
        <v xml:space="preserve">Vale </v>
      </c>
      <c r="B5" s="32">
        <f>'Y5 BOYS'!M5</f>
        <v>34.5</v>
      </c>
      <c r="C5" s="32">
        <f>'Y6 BOYS'!M5</f>
        <v>30.5</v>
      </c>
      <c r="D5" s="32">
        <f t="shared" si="0"/>
        <v>65</v>
      </c>
    </row>
    <row r="6" spans="1:4" ht="20.25" x14ac:dyDescent="0.3">
      <c r="A6" s="42">
        <f>'Y5 GIRLS '!A6</f>
        <v>0</v>
      </c>
      <c r="B6" s="32">
        <f>'Y5 BOYS'!M6</f>
        <v>0</v>
      </c>
      <c r="C6" s="32">
        <f>'Y6 BOYS'!M6</f>
        <v>0</v>
      </c>
      <c r="D6" s="32">
        <f t="shared" si="0"/>
        <v>0</v>
      </c>
    </row>
    <row r="7" spans="1:4" ht="20.25" x14ac:dyDescent="0.3">
      <c r="A7" s="42">
        <f>'Y5 GIRLS '!A7</f>
        <v>0</v>
      </c>
      <c r="B7" s="32">
        <f>'Y5 BOYS'!M7</f>
        <v>0</v>
      </c>
      <c r="C7" s="32">
        <f>'Y6 BOYS'!M7</f>
        <v>0</v>
      </c>
      <c r="D7" s="32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'Y6 BOYS'!M8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E4" sqref="E4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39" t="s">
        <v>1</v>
      </c>
      <c r="B1" s="43" t="s">
        <v>14</v>
      </c>
      <c r="C1" s="40" t="s">
        <v>15</v>
      </c>
      <c r="D1" s="41" t="s">
        <v>0</v>
      </c>
    </row>
    <row r="2" spans="1:4" ht="20.25" x14ac:dyDescent="0.3">
      <c r="A2" s="42" t="str">
        <f>'Y5 GIRLS '!A2</f>
        <v>Broadwater</v>
      </c>
      <c r="B2" s="32">
        <f>'Y5 GIRLS '!M2</f>
        <v>20</v>
      </c>
      <c r="C2" s="32">
        <f>'Y6 GIRLS'!M2</f>
        <v>25</v>
      </c>
      <c r="D2" s="32">
        <f t="shared" ref="D2:D7" si="0">B2+C2</f>
        <v>45</v>
      </c>
    </row>
    <row r="3" spans="1:4" ht="20.25" x14ac:dyDescent="0.3">
      <c r="A3" s="42" t="str">
        <f>'Y5 GIRLS '!A3</f>
        <v>Durrington</v>
      </c>
      <c r="B3" s="32">
        <f>'Y5 GIRLS '!M3</f>
        <v>35</v>
      </c>
      <c r="C3" s="32">
        <f>'Y6 GIRLS'!M3</f>
        <v>27</v>
      </c>
      <c r="D3" s="32">
        <f t="shared" si="0"/>
        <v>62</v>
      </c>
    </row>
    <row r="4" spans="1:4" s="15" customFormat="1" ht="20.25" x14ac:dyDescent="0.3">
      <c r="A4" s="42" t="str">
        <f>'Y5 GIRLS '!A4</f>
        <v xml:space="preserve">English Martyrs </v>
      </c>
      <c r="B4" s="32">
        <f>'Y5 GIRLS '!M4</f>
        <v>34</v>
      </c>
      <c r="C4" s="32">
        <f>'Y6 GIRLS'!M4</f>
        <v>29</v>
      </c>
      <c r="D4" s="32">
        <f t="shared" si="0"/>
        <v>63</v>
      </c>
    </row>
    <row r="5" spans="1:4" ht="20.25" x14ac:dyDescent="0.3">
      <c r="A5" s="42" t="str">
        <f>'Y5 GIRLS '!A5</f>
        <v xml:space="preserve">Vale </v>
      </c>
      <c r="B5" s="32">
        <f>'Y5 GIRLS '!M5</f>
        <v>21</v>
      </c>
      <c r="C5" s="32">
        <f>'Y6 GIRLS'!M5</f>
        <v>29</v>
      </c>
      <c r="D5" s="32">
        <f t="shared" si="0"/>
        <v>50</v>
      </c>
    </row>
    <row r="6" spans="1:4" ht="20.25" x14ac:dyDescent="0.3">
      <c r="A6" s="42">
        <f>'Y5 GIRLS '!A6</f>
        <v>0</v>
      </c>
      <c r="B6" s="44">
        <f>'Y5 GIRLS '!M6</f>
        <v>0</v>
      </c>
      <c r="C6" s="44">
        <f>'Y6 GIRLS'!M6</f>
        <v>0</v>
      </c>
      <c r="D6" s="44">
        <f t="shared" si="0"/>
        <v>0</v>
      </c>
    </row>
    <row r="7" spans="1:4" ht="20.25" x14ac:dyDescent="0.3">
      <c r="A7" s="42">
        <f>'Y5 GIRLS '!A7</f>
        <v>0</v>
      </c>
      <c r="B7" s="32">
        <f>'Y5 GIRLS '!M7</f>
        <v>0</v>
      </c>
      <c r="C7" s="32">
        <f>'Y6 GIRLS'!M7</f>
        <v>0</v>
      </c>
      <c r="D7" s="32">
        <f t="shared" si="0"/>
        <v>0</v>
      </c>
    </row>
    <row r="8" spans="1:4" ht="20.25" x14ac:dyDescent="0.3">
      <c r="A8" s="14">
        <f>'Y6 GIRLS'!A8</f>
        <v>0</v>
      </c>
      <c r="B8" s="14">
        <f>'Y5 GIRLS '!M8</f>
        <v>0</v>
      </c>
      <c r="C8" s="13">
        <f>'Y6 GIRLS'!M8</f>
        <v>0</v>
      </c>
      <c r="D8" s="13" t="s">
        <v>20</v>
      </c>
    </row>
    <row r="9" spans="1:4" x14ac:dyDescent="0.2">
      <c r="A9" s="15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F7" sqref="F7"/>
    </sheetView>
  </sheetViews>
  <sheetFormatPr defaultRowHeight="12.75" x14ac:dyDescent="0.2"/>
  <cols>
    <col min="1" max="1" width="42.140625" customWidth="1"/>
  </cols>
  <sheetData>
    <row r="1" spans="1:4" ht="68.25" x14ac:dyDescent="0.5">
      <c r="A1" s="39" t="s">
        <v>15</v>
      </c>
      <c r="B1" s="40" t="s">
        <v>2</v>
      </c>
      <c r="C1" s="40" t="s">
        <v>1</v>
      </c>
      <c r="D1" s="41" t="s">
        <v>0</v>
      </c>
    </row>
    <row r="2" spans="1:4" ht="20.25" x14ac:dyDescent="0.3">
      <c r="A2" s="42" t="str">
        <f>'Y5 GIRLS '!A2</f>
        <v>Broadwater</v>
      </c>
      <c r="B2" s="32">
        <f>'Y6 BOYS'!M2</f>
        <v>27.5</v>
      </c>
      <c r="C2" s="32">
        <f>'Y6 GIRLS'!M2</f>
        <v>25</v>
      </c>
      <c r="D2" s="32">
        <f t="shared" ref="D2:D7" si="0">SUM(B2,C2)</f>
        <v>52.5</v>
      </c>
    </row>
    <row r="3" spans="1:4" ht="20.25" x14ac:dyDescent="0.3">
      <c r="A3" s="42" t="str">
        <f>'Y5 GIRLS '!A3</f>
        <v>Durrington</v>
      </c>
      <c r="B3" s="32">
        <f>'Y6 BOYS'!M3</f>
        <v>24.5</v>
      </c>
      <c r="C3" s="32">
        <f>'Y6 GIRLS'!M3</f>
        <v>27</v>
      </c>
      <c r="D3" s="32">
        <f t="shared" si="0"/>
        <v>51.5</v>
      </c>
    </row>
    <row r="4" spans="1:4" ht="20.25" x14ac:dyDescent="0.3">
      <c r="A4" s="42" t="str">
        <f>'Y5 GIRLS '!A4</f>
        <v xml:space="preserve">English Martyrs </v>
      </c>
      <c r="B4" s="32">
        <f>'Y6 BOYS'!M4</f>
        <v>27.5</v>
      </c>
      <c r="C4" s="32">
        <f>'Y6 GIRLS'!M4</f>
        <v>29</v>
      </c>
      <c r="D4" s="32">
        <f t="shared" si="0"/>
        <v>56.5</v>
      </c>
    </row>
    <row r="5" spans="1:4" ht="20.25" x14ac:dyDescent="0.3">
      <c r="A5" s="42" t="str">
        <f>'Y5 GIRLS '!A5</f>
        <v xml:space="preserve">Vale </v>
      </c>
      <c r="B5" s="32">
        <f>'Y6 BOYS'!M5</f>
        <v>30.5</v>
      </c>
      <c r="C5" s="32">
        <f>'Y6 GIRLS'!M5</f>
        <v>29</v>
      </c>
      <c r="D5" s="32">
        <f t="shared" si="0"/>
        <v>59.5</v>
      </c>
    </row>
    <row r="6" spans="1:4" ht="20.25" x14ac:dyDescent="0.3">
      <c r="A6" s="42">
        <f>'Y5 GIRLS '!A6</f>
        <v>0</v>
      </c>
      <c r="B6" s="32">
        <f>'Y6 BOYS'!M6</f>
        <v>0</v>
      </c>
      <c r="C6" s="32">
        <f>'Y6 GIRLS'!M6</f>
        <v>0</v>
      </c>
      <c r="D6" s="32">
        <f t="shared" si="0"/>
        <v>0</v>
      </c>
    </row>
    <row r="7" spans="1:4" ht="20.25" x14ac:dyDescent="0.3">
      <c r="A7" s="42">
        <f>'Y5 GIRLS '!A7</f>
        <v>0</v>
      </c>
      <c r="B7" s="32">
        <f>'Y6 BOYS'!M7</f>
        <v>0</v>
      </c>
      <c r="C7" s="32">
        <f>'Y6 GIRLS'!M7</f>
        <v>0</v>
      </c>
      <c r="D7" s="32">
        <f t="shared" si="0"/>
        <v>0</v>
      </c>
    </row>
    <row r="8" spans="1:4" ht="20.25" x14ac:dyDescent="0.3">
      <c r="A8" s="14">
        <f>'Y6 GIRLS'!A8</f>
        <v>0</v>
      </c>
      <c r="B8" s="16">
        <f>'Y6 BOYS'!M8</f>
        <v>0</v>
      </c>
      <c r="C8" s="16">
        <f>'Y6 GIRLS'!M8</f>
        <v>0</v>
      </c>
      <c r="D8" s="16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F6" sqref="F6"/>
    </sheetView>
  </sheetViews>
  <sheetFormatPr defaultRowHeight="12.75" x14ac:dyDescent="0.2"/>
  <cols>
    <col min="1" max="1" width="42.140625" customWidth="1"/>
  </cols>
  <sheetData>
    <row r="1" spans="1:4" ht="68.25" x14ac:dyDescent="0.5">
      <c r="A1" s="39" t="s">
        <v>14</v>
      </c>
      <c r="B1" s="40" t="s">
        <v>2</v>
      </c>
      <c r="C1" s="40" t="s">
        <v>1</v>
      </c>
      <c r="D1" s="41" t="s">
        <v>0</v>
      </c>
    </row>
    <row r="2" spans="1:4" ht="20.25" x14ac:dyDescent="0.3">
      <c r="A2" s="42" t="str">
        <f>'Y5 GIRLS '!A2</f>
        <v>Broadwater</v>
      </c>
      <c r="B2" s="32">
        <f>'Y5 BOYS'!M2</f>
        <v>13</v>
      </c>
      <c r="C2" s="32">
        <f>'Y5 GIRLS '!M2</f>
        <v>20</v>
      </c>
      <c r="D2" s="32">
        <f t="shared" ref="D2:D8" si="0">SUM(B2,C2)</f>
        <v>33</v>
      </c>
    </row>
    <row r="3" spans="1:4" ht="20.25" x14ac:dyDescent="0.3">
      <c r="A3" s="42" t="str">
        <f>'Y5 GIRLS '!A3</f>
        <v>Durrington</v>
      </c>
      <c r="B3" s="32">
        <f>'Y5 BOYS'!M3</f>
        <v>31.5</v>
      </c>
      <c r="C3" s="32">
        <f>'Y5 GIRLS '!M3</f>
        <v>35</v>
      </c>
      <c r="D3" s="32">
        <f t="shared" si="0"/>
        <v>66.5</v>
      </c>
    </row>
    <row r="4" spans="1:4" ht="20.25" x14ac:dyDescent="0.3">
      <c r="A4" s="42" t="str">
        <f>'Y5 GIRLS '!A4</f>
        <v xml:space="preserve">English Martyrs </v>
      </c>
      <c r="B4" s="32">
        <f>'Y5 BOYS'!M4</f>
        <v>31</v>
      </c>
      <c r="C4" s="32">
        <f>'Y5 GIRLS '!M4</f>
        <v>34</v>
      </c>
      <c r="D4" s="32">
        <f t="shared" si="0"/>
        <v>65</v>
      </c>
    </row>
    <row r="5" spans="1:4" ht="20.25" x14ac:dyDescent="0.3">
      <c r="A5" s="42" t="str">
        <f>'Y5 GIRLS '!A5</f>
        <v xml:space="preserve">Vale </v>
      </c>
      <c r="B5" s="32">
        <f>'Y5 BOYS'!M5</f>
        <v>34.5</v>
      </c>
      <c r="C5" s="32">
        <f>'Y5 GIRLS '!M5</f>
        <v>21</v>
      </c>
      <c r="D5" s="32">
        <f t="shared" si="0"/>
        <v>55.5</v>
      </c>
    </row>
    <row r="6" spans="1:4" ht="20.25" x14ac:dyDescent="0.3">
      <c r="A6" s="42">
        <f>'Y5 GIRLS '!A6</f>
        <v>0</v>
      </c>
      <c r="B6" s="32">
        <f>'Y5 BOYS'!M6</f>
        <v>0</v>
      </c>
      <c r="C6" s="32">
        <f>'Y5 GIRLS '!M6</f>
        <v>0</v>
      </c>
      <c r="D6" s="32">
        <f t="shared" si="0"/>
        <v>0</v>
      </c>
    </row>
    <row r="7" spans="1:4" ht="20.25" x14ac:dyDescent="0.3">
      <c r="A7" s="42">
        <f>'Y5 GIRLS '!A7</f>
        <v>0</v>
      </c>
      <c r="B7" s="32">
        <f>'Y5 BOYS'!M7</f>
        <v>0</v>
      </c>
      <c r="C7" s="32">
        <f>'Y5 GIRLS '!M7</f>
        <v>0</v>
      </c>
      <c r="D7" s="32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'Y5 GIRLS 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zoomScale="150" workbookViewId="0">
      <selection activeCell="A16" sqref="A16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39" t="s">
        <v>3</v>
      </c>
      <c r="B1" s="45" t="s">
        <v>17</v>
      </c>
      <c r="C1" s="45" t="s">
        <v>18</v>
      </c>
      <c r="D1" s="41" t="s">
        <v>0</v>
      </c>
    </row>
    <row r="2" spans="1:4" ht="20.25" x14ac:dyDescent="0.3">
      <c r="A2" s="42" t="str">
        <f>'Y5 GIRLS '!A2</f>
        <v>Broadwater</v>
      </c>
      <c r="B2" s="32">
        <f>'YEAR 5'!D2</f>
        <v>33</v>
      </c>
      <c r="C2" s="32">
        <f>'YEAR 6'!D2</f>
        <v>52.5</v>
      </c>
      <c r="D2" s="32">
        <f>B2+C2</f>
        <v>85.5</v>
      </c>
    </row>
    <row r="3" spans="1:4" ht="20.25" x14ac:dyDescent="0.3">
      <c r="A3" s="42" t="str">
        <f>'Y5 GIRLS '!A3</f>
        <v>Durrington</v>
      </c>
      <c r="B3" s="32">
        <f>'YEAR 5'!D3</f>
        <v>66.5</v>
      </c>
      <c r="C3" s="32">
        <f>'YEAR 6'!D3</f>
        <v>51.5</v>
      </c>
      <c r="D3" s="32">
        <f>SUM(B3+C3)</f>
        <v>118</v>
      </c>
    </row>
    <row r="4" spans="1:4" ht="20.25" x14ac:dyDescent="0.3">
      <c r="A4" s="42" t="str">
        <f>'Y5 GIRLS '!A4</f>
        <v xml:space="preserve">English Martyrs </v>
      </c>
      <c r="B4" s="32">
        <f>'YEAR 5'!D4</f>
        <v>65</v>
      </c>
      <c r="C4" s="32">
        <f>'YEAR 6'!D4</f>
        <v>56.5</v>
      </c>
      <c r="D4" s="32">
        <f>SUM(B4+C4)</f>
        <v>121.5</v>
      </c>
    </row>
    <row r="5" spans="1:4" ht="20.25" x14ac:dyDescent="0.3">
      <c r="A5" s="42" t="str">
        <f>'Y5 GIRLS '!A5</f>
        <v xml:space="preserve">Vale </v>
      </c>
      <c r="B5" s="32">
        <f>'YEAR 5'!D5</f>
        <v>55.5</v>
      </c>
      <c r="C5" s="32">
        <f>'YEAR 6'!D5</f>
        <v>59.5</v>
      </c>
      <c r="D5" s="32">
        <f>SUM(B5+C5)</f>
        <v>115</v>
      </c>
    </row>
    <row r="6" spans="1:4" ht="20.25" x14ac:dyDescent="0.3">
      <c r="A6" s="42">
        <f>'Y5 GIRLS '!A6</f>
        <v>0</v>
      </c>
      <c r="B6" s="32">
        <f>'YEAR 5'!D6</f>
        <v>0</v>
      </c>
      <c r="C6" s="32">
        <f>'YEAR 6'!D6</f>
        <v>0</v>
      </c>
      <c r="D6" s="32">
        <f>B6+C6</f>
        <v>0</v>
      </c>
    </row>
    <row r="7" spans="1:4" ht="20.25" x14ac:dyDescent="0.3">
      <c r="A7" s="42">
        <f>'Y5 GIRLS '!A7</f>
        <v>0</v>
      </c>
      <c r="B7" s="32">
        <f>'YEAR 5'!D7</f>
        <v>0</v>
      </c>
      <c r="C7" s="32">
        <f>'YEAR 6'!D7</f>
        <v>0</v>
      </c>
      <c r="D7" s="32">
        <f>SUM(C7+B7)</f>
        <v>0</v>
      </c>
    </row>
    <row r="8" spans="1:4" ht="20.25" x14ac:dyDescent="0.3">
      <c r="A8" s="14">
        <f>'Y6 GIRLS'!A8</f>
        <v>0</v>
      </c>
      <c r="B8" s="16">
        <f>'YEAR 5'!D8</f>
        <v>0</v>
      </c>
      <c r="C8" s="16">
        <f>'YEAR 6'!D8</f>
        <v>0</v>
      </c>
      <c r="D8" s="16" t="e">
        <f>SUM(C8,#REF!)</f>
        <v>#REF!</v>
      </c>
    </row>
    <row r="36" spans="37:37" x14ac:dyDescent="0.2">
      <c r="AK36" s="17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  <vt:lpstr>Sheet1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2019-12-03T15:30:34Z</dcterms:modified>
</cp:coreProperties>
</file>